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BP12" sheetId="1" r:id="rId1"/>
    <sheet name="Dépenses F" sheetId="2" r:id="rId2"/>
    <sheet name="Recettes F" sheetId="3" r:id="rId3"/>
    <sheet name="Dépenses I" sheetId="4" r:id="rId4"/>
    <sheet name="Recettes I" sheetId="5" r:id="rId5"/>
  </sheets>
  <definedNames/>
  <calcPr fullCalcOnLoad="1"/>
</workbook>
</file>

<file path=xl/sharedStrings.xml><?xml version="1.0" encoding="utf-8"?>
<sst xmlns="http://schemas.openxmlformats.org/spreadsheetml/2006/main" count="58" uniqueCount="47">
  <si>
    <t>Chapitres</t>
  </si>
  <si>
    <t>Libellés</t>
  </si>
  <si>
    <t>Charges à caractère général</t>
  </si>
  <si>
    <t>Charges de personnel</t>
  </si>
  <si>
    <t>Autres ch. Gestion courante</t>
  </si>
  <si>
    <t>Charges financières</t>
  </si>
  <si>
    <t>Charges exceptionnelles</t>
  </si>
  <si>
    <t>Virement sect. investissement</t>
  </si>
  <si>
    <t>TOTAL GENERAL</t>
  </si>
  <si>
    <t>011</t>
  </si>
  <si>
    <t>012</t>
  </si>
  <si>
    <t>023</t>
  </si>
  <si>
    <t>Opérations réelles</t>
  </si>
  <si>
    <t>TOTAL</t>
  </si>
  <si>
    <t>Atténuation de charges</t>
  </si>
  <si>
    <t>Produits des services</t>
  </si>
  <si>
    <t>Impôts et taxes</t>
  </si>
  <si>
    <t>Dotations et Participations</t>
  </si>
  <si>
    <t>Produits financiers</t>
  </si>
  <si>
    <t>Produits exceptionnels</t>
  </si>
  <si>
    <t>013</t>
  </si>
  <si>
    <t>Remboursements d'emprunt</t>
  </si>
  <si>
    <t xml:space="preserve"> TOTAL GENERAL DES DEPENSES </t>
  </si>
  <si>
    <t>Subventions d'investissement</t>
  </si>
  <si>
    <t>TOTAL GENERAL DES RECETTES</t>
  </si>
  <si>
    <t xml:space="preserve">Immobilisations </t>
  </si>
  <si>
    <t>Pourcentage</t>
  </si>
  <si>
    <t>014</t>
  </si>
  <si>
    <t>Atténuation de produits</t>
  </si>
  <si>
    <t>002</t>
  </si>
  <si>
    <t>Résultat de fonct. Reporté</t>
  </si>
  <si>
    <t>022</t>
  </si>
  <si>
    <t>Dép. Imprévues de Fonct.</t>
  </si>
  <si>
    <t>Solde exécution reporté</t>
  </si>
  <si>
    <t>10222</t>
  </si>
  <si>
    <t>FCTVA</t>
  </si>
  <si>
    <t>001</t>
  </si>
  <si>
    <t>Produits des cessions</t>
  </si>
  <si>
    <t>Taxe d'aménagement</t>
  </si>
  <si>
    <t>Autres produits gestion courante</t>
  </si>
  <si>
    <t>SECTION D'INVESTISSEMENT - RECETTES - BP 2019</t>
  </si>
  <si>
    <t>SECTION D'INVESTISSEMENT - DEPENSES - BP 2019</t>
  </si>
  <si>
    <t>SECTION DE FONCTIONNEMENT - RECETTES - BP 2019</t>
  </si>
  <si>
    <t xml:space="preserve"> Budget primitif - 2020 – Commune M14 </t>
  </si>
  <si>
    <t>SECTION DE FONCTIONNEMENT - DEPENSES - B.P 2020</t>
  </si>
  <si>
    <t>Dépenses imprévues Invest.</t>
  </si>
  <si>
    <t>Op. patrimoniales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</si>
</sst>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5">
    <font>
      <sz val="10"/>
      <name val="Arial"/>
      <family val="0"/>
    </font>
    <font>
      <b/>
      <sz val="9"/>
      <name val="Trebuchet MS"/>
      <family val="2"/>
    </font>
    <font>
      <sz val="9"/>
      <name val="Trebuchet MS"/>
      <family val="2"/>
    </font>
    <font>
      <b/>
      <u val="single"/>
      <sz val="9"/>
      <name val="Trebuchet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.2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rebuchet MS"/>
      <family val="2"/>
    </font>
    <font>
      <b/>
      <sz val="9.75"/>
      <color indexed="8"/>
      <name val="Arial"/>
      <family val="2"/>
    </font>
    <font>
      <sz val="7.35"/>
      <color indexed="8"/>
      <name val="Arial"/>
      <family val="2"/>
    </font>
    <font>
      <sz val="4.25"/>
      <color indexed="8"/>
      <name val="Arial"/>
      <family val="2"/>
    </font>
    <font>
      <b/>
      <sz val="10"/>
      <color indexed="8"/>
      <name val="Arial"/>
      <family val="2"/>
    </font>
    <font>
      <sz val="4.75"/>
      <color indexed="8"/>
      <name val="Arial"/>
      <family val="2"/>
    </font>
    <font>
      <sz val="6.4"/>
      <color indexed="8"/>
      <name val="Arial"/>
      <family val="2"/>
    </font>
    <font>
      <sz val="5.2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1"/>
    </xf>
    <xf numFmtId="49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2" fillId="33" borderId="17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3" borderId="19" xfId="0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vertic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4" fontId="1" fillId="0" borderId="25" xfId="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4" fontId="1" fillId="0" borderId="26" xfId="0" applyNumberFormat="1" applyFont="1" applyBorder="1" applyAlignment="1">
      <alignment horizontal="right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10" fontId="1" fillId="0" borderId="27" xfId="0" applyNumberFormat="1" applyFont="1" applyBorder="1" applyAlignment="1">
      <alignment/>
    </xf>
    <xf numFmtId="10" fontId="1" fillId="33" borderId="13" xfId="0" applyNumberFormat="1" applyFont="1" applyFill="1" applyBorder="1" applyAlignment="1">
      <alignment horizontal="right" vertical="center" wrapText="1"/>
    </xf>
    <xf numFmtId="10" fontId="1" fillId="0" borderId="28" xfId="0" applyNumberFormat="1" applyFont="1" applyBorder="1" applyAlignment="1">
      <alignment/>
    </xf>
    <xf numFmtId="10" fontId="1" fillId="0" borderId="29" xfId="0" applyNumberFormat="1" applyFont="1" applyBorder="1" applyAlignment="1">
      <alignment/>
    </xf>
    <xf numFmtId="10" fontId="1" fillId="33" borderId="30" xfId="0" applyNumberFormat="1" applyFont="1" applyFill="1" applyBorder="1" applyAlignment="1">
      <alignment horizontal="right" vertical="center" wrapText="1"/>
    </xf>
    <xf numFmtId="10" fontId="1" fillId="0" borderId="27" xfId="0" applyNumberFormat="1" applyFont="1" applyBorder="1" applyAlignment="1">
      <alignment horizontal="right" wrapText="1"/>
    </xf>
    <xf numFmtId="10" fontId="1" fillId="0" borderId="28" xfId="0" applyNumberFormat="1" applyFont="1" applyBorder="1" applyAlignment="1">
      <alignment horizontal="right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wrapText="1"/>
    </xf>
    <xf numFmtId="4" fontId="1" fillId="0" borderId="32" xfId="0" applyNumberFormat="1" applyFont="1" applyBorder="1" applyAlignment="1">
      <alignment horizontal="right" wrapText="1"/>
    </xf>
    <xf numFmtId="0" fontId="1" fillId="0" borderId="31" xfId="0" applyFont="1" applyBorder="1" applyAlignment="1">
      <alignment horizontal="center" wrapText="1"/>
    </xf>
    <xf numFmtId="10" fontId="1" fillId="0" borderId="3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4" fontId="1" fillId="0" borderId="22" xfId="0" applyNumberFormat="1" applyFont="1" applyBorder="1" applyAlignment="1" applyProtection="1">
      <alignment horizontal="right"/>
      <protection/>
    </xf>
    <xf numFmtId="10" fontId="1" fillId="0" borderId="27" xfId="0" applyNumberFormat="1" applyFont="1" applyBorder="1" applyAlignment="1" applyProtection="1">
      <alignment horizontal="right"/>
      <protection/>
    </xf>
    <xf numFmtId="4" fontId="1" fillId="0" borderId="24" xfId="0" applyNumberFormat="1" applyFont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right"/>
      <protection/>
    </xf>
    <xf numFmtId="4" fontId="1" fillId="0" borderId="16" xfId="0" applyNumberFormat="1" applyFont="1" applyBorder="1" applyAlignment="1" applyProtection="1">
      <alignment/>
      <protection/>
    </xf>
    <xf numFmtId="10" fontId="1" fillId="0" borderId="35" xfId="0" applyNumberFormat="1" applyFont="1" applyBorder="1" applyAlignment="1" applyProtection="1">
      <alignment horizontal="right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10" fontId="1" fillId="33" borderId="15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Dépenses d'Investissement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28825"/>
          <c:w val="0.563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'BP12'!$B$61:$B$63</c:f>
              <c:strCache/>
            </c:strRef>
          </c:cat>
          <c:val>
            <c:numRef>
              <c:f>'BP12'!$D$61:$D$63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42925"/>
          <c:w val="0.3032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Recettes d'Investissement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75"/>
          <c:y val="0.34425"/>
          <c:w val="0.554"/>
          <c:h val="0.4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'BP12'!$B$83:$B$88</c:f>
              <c:strCache/>
            </c:strRef>
          </c:cat>
          <c:val>
            <c:numRef>
              <c:f>'BP12'!$D$83:$D$88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25"/>
          <c:y val="0.3"/>
          <c:w val="0.320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Recettes de fonctionnement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354"/>
          <c:w val="0.57825"/>
          <c:h val="0.40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'BP12'!$B$33:$B$40</c:f>
              <c:strCache/>
            </c:strRef>
          </c:cat>
          <c:val>
            <c:numRef>
              <c:f>'BP12'!$D$33:$D$40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3845"/>
          <c:w val="0.2922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Dépenses de fonctionnement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3735"/>
          <c:w val="0.5517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'BP12'!$B$5:$B$12</c:f>
              <c:strCache/>
            </c:strRef>
          </c:cat>
          <c:val>
            <c:numRef>
              <c:f>'BP12'!$D$5:$D$12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36475"/>
          <c:w val="0.322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Dépenses de fonctionnement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321"/>
          <c:w val="0.668"/>
          <c:h val="0.42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'BP12'!$B$5:$B$12</c:f>
              <c:strCache>
                <c:ptCount val="8"/>
                <c:pt idx="0">
                  <c:v>Charges à caractère général</c:v>
                </c:pt>
                <c:pt idx="1">
                  <c:v>Charges de personnel</c:v>
                </c:pt>
                <c:pt idx="2">
                  <c:v>Autres ch. Gestion courante</c:v>
                </c:pt>
                <c:pt idx="3">
                  <c:v>Charges financières</c:v>
                </c:pt>
                <c:pt idx="4">
                  <c:v>Charges exceptionnelles</c:v>
                </c:pt>
                <c:pt idx="5">
                  <c:v>Atténuation de produits</c:v>
                </c:pt>
                <c:pt idx="6">
                  <c:v>Dép. Imprévues de Fonct.</c:v>
                </c:pt>
                <c:pt idx="7">
                  <c:v>Virement sect. investissement</c:v>
                </c:pt>
              </c:strCache>
            </c:strRef>
          </c:cat>
          <c:val>
            <c:numRef>
              <c:f>'BP12'!$C$5:$C$12</c:f>
              <c:numCache>
                <c:ptCount val="8"/>
                <c:pt idx="0">
                  <c:v>257600</c:v>
                </c:pt>
                <c:pt idx="1">
                  <c:v>276229</c:v>
                </c:pt>
                <c:pt idx="2">
                  <c:v>70500</c:v>
                </c:pt>
                <c:pt idx="3">
                  <c:v>6000</c:v>
                </c:pt>
                <c:pt idx="4">
                  <c:v>500</c:v>
                </c:pt>
                <c:pt idx="5">
                  <c:v>40000</c:v>
                </c:pt>
                <c:pt idx="6">
                  <c:v>48000</c:v>
                </c:pt>
                <c:pt idx="7">
                  <c:v>4800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43625"/>
          <c:w val="0.20325"/>
          <c:h val="0.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Recettes de fonctionnement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5"/>
          <c:y val="0.323"/>
          <c:w val="0.664"/>
          <c:h val="0.4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'BP12'!$B$33:$B$39</c:f>
              <c:strCache>
                <c:ptCount val="7"/>
                <c:pt idx="0">
                  <c:v>Atténuation de charges</c:v>
                </c:pt>
                <c:pt idx="1">
                  <c:v>Produits des services</c:v>
                </c:pt>
                <c:pt idx="2">
                  <c:v>Impôts et taxes</c:v>
                </c:pt>
                <c:pt idx="3">
                  <c:v>Dotations et Participations</c:v>
                </c:pt>
                <c:pt idx="4">
                  <c:v>Autres produits gestion courante</c:v>
                </c:pt>
                <c:pt idx="5">
                  <c:v>Produits financiers</c:v>
                </c:pt>
                <c:pt idx="6">
                  <c:v>Produits exceptionnels</c:v>
                </c:pt>
              </c:strCache>
            </c:strRef>
          </c:cat>
          <c:val>
            <c:numRef>
              <c:f>'BP12'!$C$33:$C$39</c:f>
              <c:numCache>
                <c:ptCount val="7"/>
                <c:pt idx="0">
                  <c:v>0</c:v>
                </c:pt>
                <c:pt idx="1">
                  <c:v>62900</c:v>
                </c:pt>
                <c:pt idx="2">
                  <c:v>401420</c:v>
                </c:pt>
                <c:pt idx="3">
                  <c:v>125100</c:v>
                </c:pt>
                <c:pt idx="4">
                  <c:v>6500</c:v>
                </c:pt>
                <c:pt idx="5">
                  <c:v>0</c:v>
                </c:pt>
                <c:pt idx="6">
                  <c:v>2000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1975"/>
          <c:w val="0.2097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Dépenses d'Investissement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5"/>
          <c:y val="0.3295"/>
          <c:w val="0.6455"/>
          <c:h val="0.4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'BP12'!$B$61:$B$63</c:f>
              <c:strCache>
                <c:ptCount val="3"/>
                <c:pt idx="0">
                  <c:v>Remboursements d'emprunt</c:v>
                </c:pt>
                <c:pt idx="1">
                  <c:v>Dépenses imprévues Invest.</c:v>
                </c:pt>
                <c:pt idx="2">
                  <c:v>Immobilisations </c:v>
                </c:pt>
              </c:strCache>
            </c:strRef>
          </c:cat>
          <c:val>
            <c:numRef>
              <c:f>'BP12'!$C$61:$C$63</c:f>
              <c:numCache>
                <c:ptCount val="3"/>
                <c:pt idx="0">
                  <c:v>44180</c:v>
                </c:pt>
                <c:pt idx="1">
                  <c:v>34517</c:v>
                </c:pt>
                <c:pt idx="2">
                  <c:v>435200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815"/>
          <c:w val="0.23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Recettes d'Investissement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5"/>
          <c:y val="0.3275"/>
          <c:w val="0.65025"/>
          <c:h val="0.41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'BP12'!$B$83:$B$88</c:f>
              <c:strCache>
                <c:ptCount val="6"/>
                <c:pt idx="0">
                  <c:v>FCTVA</c:v>
                </c:pt>
                <c:pt idx="1">
                  <c:v>Taxe d'aménagement</c:v>
                </c:pt>
                <c:pt idx="2">
                  <c:v>Subventions d'investissement</c:v>
                </c:pt>
                <c:pt idx="3">
                  <c:v>Produits des cessions</c:v>
                </c:pt>
                <c:pt idx="4">
                  <c:v>Solde exécution reporté</c:v>
                </c:pt>
                <c:pt idx="5">
                  <c:v>Op. patrimoniales</c:v>
                </c:pt>
              </c:strCache>
            </c:strRef>
          </c:cat>
          <c:val>
            <c:numRef>
              <c:f>'BP12'!$C$83:$C$88</c:f>
              <c:numCache>
                <c:ptCount val="6"/>
                <c:pt idx="0">
                  <c:v>44000</c:v>
                </c:pt>
                <c:pt idx="1">
                  <c:v>60000</c:v>
                </c:pt>
                <c:pt idx="2">
                  <c:v>45900</c:v>
                </c:pt>
                <c:pt idx="3">
                  <c:v>155000</c:v>
                </c:pt>
                <c:pt idx="4">
                  <c:v>202997</c:v>
                </c:pt>
                <c:pt idx="5">
                  <c:v>6000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.47325"/>
          <c:w val="0.223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65</xdr:row>
      <xdr:rowOff>0</xdr:rowOff>
    </xdr:from>
    <xdr:to>
      <xdr:col>3</xdr:col>
      <xdr:colOff>1133475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104775" y="12601575"/>
        <a:ext cx="48291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90</xdr:row>
      <xdr:rowOff>0</xdr:rowOff>
    </xdr:from>
    <xdr:to>
      <xdr:col>4</xdr:col>
      <xdr:colOff>0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85725" y="16821150"/>
        <a:ext cx="48672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42</xdr:row>
      <xdr:rowOff>19050</xdr:rowOff>
    </xdr:from>
    <xdr:to>
      <xdr:col>3</xdr:col>
      <xdr:colOff>1143000</xdr:colOff>
      <xdr:row>56</xdr:row>
      <xdr:rowOff>161925</xdr:rowOff>
    </xdr:to>
    <xdr:graphicFrame>
      <xdr:nvGraphicFramePr>
        <xdr:cNvPr id="3" name="Chart 3"/>
        <xdr:cNvGraphicFramePr/>
      </xdr:nvGraphicFramePr>
      <xdr:xfrm>
        <a:off x="66675" y="8162925"/>
        <a:ext cx="48768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14</xdr:row>
      <xdr:rowOff>85725</xdr:rowOff>
    </xdr:from>
    <xdr:to>
      <xdr:col>4</xdr:col>
      <xdr:colOff>19050</xdr:colOff>
      <xdr:row>30</xdr:row>
      <xdr:rowOff>47625</xdr:rowOff>
    </xdr:to>
    <xdr:graphicFrame>
      <xdr:nvGraphicFramePr>
        <xdr:cNvPr id="4" name="Chart 4"/>
        <xdr:cNvGraphicFramePr/>
      </xdr:nvGraphicFramePr>
      <xdr:xfrm>
        <a:off x="66675" y="2781300"/>
        <a:ext cx="4905375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="130" zoomScaleNormal="130" zoomScalePageLayoutView="0" workbookViewId="0" topLeftCell="A1">
      <selection activeCell="A1" sqref="A1:D1"/>
    </sheetView>
  </sheetViews>
  <sheetFormatPr defaultColWidth="11.421875" defaultRowHeight="12.75"/>
  <cols>
    <col min="1" max="1" width="10.7109375" style="2" customWidth="1"/>
    <col min="2" max="2" width="29.00390625" style="2" customWidth="1"/>
    <col min="3" max="4" width="17.28125" style="2" customWidth="1"/>
    <col min="5" max="16384" width="11.421875" style="2" customWidth="1"/>
  </cols>
  <sheetData>
    <row r="1" spans="1:4" ht="15">
      <c r="A1" s="45" t="s">
        <v>43</v>
      </c>
      <c r="B1" s="45"/>
      <c r="C1" s="45"/>
      <c r="D1" s="45"/>
    </row>
    <row r="2" ht="5.25" customHeight="1">
      <c r="A2" s="3"/>
    </row>
    <row r="3" spans="1:4" ht="15.75" thickBot="1">
      <c r="A3" s="46" t="s">
        <v>44</v>
      </c>
      <c r="B3" s="46"/>
      <c r="C3" s="46"/>
      <c r="D3" s="46"/>
    </row>
    <row r="4" spans="1:4" ht="22.5" customHeight="1" thickBot="1" thickTop="1">
      <c r="A4" s="7" t="s">
        <v>0</v>
      </c>
      <c r="B4" s="8" t="s">
        <v>1</v>
      </c>
      <c r="C4" s="9" t="s">
        <v>12</v>
      </c>
      <c r="D4" s="9" t="s">
        <v>26</v>
      </c>
    </row>
    <row r="5" spans="1:4" ht="18" customHeight="1" thickTop="1">
      <c r="A5" s="21" t="s">
        <v>9</v>
      </c>
      <c r="B5" s="22" t="s">
        <v>2</v>
      </c>
      <c r="C5" s="47">
        <v>257600</v>
      </c>
      <c r="D5" s="48">
        <f aca="true" t="shared" si="0" ref="D5:D12">C5/$C$13</f>
        <v>0.3661020225147059</v>
      </c>
    </row>
    <row r="6" spans="1:4" ht="15" customHeight="1">
      <c r="A6" s="23" t="s">
        <v>10</v>
      </c>
      <c r="B6" s="24" t="s">
        <v>3</v>
      </c>
      <c r="C6" s="49">
        <v>276229</v>
      </c>
      <c r="D6" s="50">
        <f t="shared" si="0"/>
        <v>0.3925776225823552</v>
      </c>
    </row>
    <row r="7" spans="1:4" ht="15" customHeight="1">
      <c r="A7" s="23">
        <v>65</v>
      </c>
      <c r="B7" s="24" t="s">
        <v>4</v>
      </c>
      <c r="C7" s="49">
        <v>70500</v>
      </c>
      <c r="D7" s="50">
        <f t="shared" si="0"/>
        <v>0.10019484700033683</v>
      </c>
    </row>
    <row r="8" spans="1:4" ht="15" customHeight="1">
      <c r="A8" s="23">
        <v>66</v>
      </c>
      <c r="B8" s="24" t="s">
        <v>5</v>
      </c>
      <c r="C8" s="49">
        <v>6000</v>
      </c>
      <c r="D8" s="50">
        <f t="shared" si="0"/>
        <v>0.008527221021305261</v>
      </c>
    </row>
    <row r="9" spans="1:4" ht="15" customHeight="1">
      <c r="A9" s="23">
        <v>67</v>
      </c>
      <c r="B9" s="24" t="s">
        <v>6</v>
      </c>
      <c r="C9" s="49">
        <v>500</v>
      </c>
      <c r="D9" s="50">
        <f t="shared" si="0"/>
        <v>0.0007106017517754385</v>
      </c>
    </row>
    <row r="10" spans="1:4" ht="15" customHeight="1">
      <c r="A10" s="23" t="s">
        <v>27</v>
      </c>
      <c r="B10" s="24" t="s">
        <v>28</v>
      </c>
      <c r="C10" s="49">
        <v>40000</v>
      </c>
      <c r="D10" s="50">
        <f t="shared" si="0"/>
        <v>0.05684814014203508</v>
      </c>
    </row>
    <row r="11" spans="1:4" ht="15" customHeight="1">
      <c r="A11" s="23" t="s">
        <v>31</v>
      </c>
      <c r="B11" s="24" t="s">
        <v>32</v>
      </c>
      <c r="C11" s="49">
        <v>48000</v>
      </c>
      <c r="D11" s="50">
        <f t="shared" si="0"/>
        <v>0.06821776817044209</v>
      </c>
    </row>
    <row r="12" spans="1:4" ht="15" customHeight="1" thickBot="1">
      <c r="A12" s="4" t="s">
        <v>11</v>
      </c>
      <c r="B12" s="10" t="s">
        <v>7</v>
      </c>
      <c r="C12" s="51">
        <v>4800</v>
      </c>
      <c r="D12" s="52">
        <f t="shared" si="0"/>
        <v>0.006821776817044209</v>
      </c>
    </row>
    <row r="13" spans="1:4" ht="22.5" customHeight="1" thickBot="1" thickTop="1">
      <c r="A13" s="13"/>
      <c r="B13" s="20" t="s">
        <v>8</v>
      </c>
      <c r="C13" s="53">
        <f>SUM(C5:C12)</f>
        <v>703629</v>
      </c>
      <c r="D13" s="54">
        <f>SUM(D5:D12)</f>
        <v>1</v>
      </c>
    </row>
    <row r="14" ht="8.25" customHeight="1" thickTop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spans="1:4" ht="15.75" thickBot="1">
      <c r="A31" s="44" t="s">
        <v>42</v>
      </c>
      <c r="B31" s="44"/>
      <c r="C31" s="44"/>
      <c r="D31" s="44"/>
    </row>
    <row r="32" spans="1:4" ht="20.25" customHeight="1" thickBot="1" thickTop="1">
      <c r="A32" s="5" t="s">
        <v>0</v>
      </c>
      <c r="B32" s="6" t="s">
        <v>1</v>
      </c>
      <c r="C32" s="6" t="s">
        <v>12</v>
      </c>
      <c r="D32" s="9" t="s">
        <v>26</v>
      </c>
    </row>
    <row r="33" spans="1:4" ht="15" customHeight="1" thickTop="1">
      <c r="A33" s="21" t="s">
        <v>20</v>
      </c>
      <c r="B33" s="25" t="s">
        <v>14</v>
      </c>
      <c r="C33" s="26">
        <v>0</v>
      </c>
      <c r="D33" s="32">
        <f>C33/$C$41</f>
        <v>0</v>
      </c>
    </row>
    <row r="34" spans="1:4" ht="15" customHeight="1">
      <c r="A34" s="23">
        <v>70</v>
      </c>
      <c r="B34" s="27" t="s">
        <v>15</v>
      </c>
      <c r="C34" s="28">
        <v>62900</v>
      </c>
      <c r="D34" s="34">
        <f aca="true" t="shared" si="1" ref="D34:D40">C34/$C$41</f>
        <v>0.08939370037335016</v>
      </c>
    </row>
    <row r="35" spans="1:4" ht="15" customHeight="1">
      <c r="A35" s="23">
        <v>73</v>
      </c>
      <c r="B35" s="27" t="s">
        <v>16</v>
      </c>
      <c r="C35" s="28">
        <v>401420</v>
      </c>
      <c r="D35" s="34">
        <f t="shared" si="1"/>
        <v>0.570499510395393</v>
      </c>
    </row>
    <row r="36" spans="1:4" ht="15" customHeight="1">
      <c r="A36" s="23">
        <v>74</v>
      </c>
      <c r="B36" s="27" t="s">
        <v>17</v>
      </c>
      <c r="C36" s="28">
        <v>125100</v>
      </c>
      <c r="D36" s="34">
        <f t="shared" si="1"/>
        <v>0.1777925582942147</v>
      </c>
    </row>
    <row r="37" spans="1:4" ht="15" customHeight="1">
      <c r="A37" s="23">
        <v>75</v>
      </c>
      <c r="B37" s="27" t="s">
        <v>39</v>
      </c>
      <c r="C37" s="28">
        <v>6500</v>
      </c>
      <c r="D37" s="34">
        <f t="shared" si="1"/>
        <v>0.0092378227730807</v>
      </c>
    </row>
    <row r="38" spans="1:4" ht="15" customHeight="1">
      <c r="A38" s="23">
        <v>76</v>
      </c>
      <c r="B38" s="27" t="s">
        <v>18</v>
      </c>
      <c r="C38" s="28">
        <v>0</v>
      </c>
      <c r="D38" s="34">
        <f t="shared" si="1"/>
        <v>0</v>
      </c>
    </row>
    <row r="39" spans="1:4" ht="15" customHeight="1">
      <c r="A39" s="23">
        <v>77</v>
      </c>
      <c r="B39" s="27" t="s">
        <v>19</v>
      </c>
      <c r="C39" s="28">
        <v>2000</v>
      </c>
      <c r="D39" s="34">
        <f t="shared" si="1"/>
        <v>0.002842407007101754</v>
      </c>
    </row>
    <row r="40" spans="1:4" ht="15" customHeight="1" thickBot="1">
      <c r="A40" s="4" t="s">
        <v>29</v>
      </c>
      <c r="B40" s="1" t="s">
        <v>30</v>
      </c>
      <c r="C40" s="11">
        <v>105709</v>
      </c>
      <c r="D40" s="35">
        <f t="shared" si="1"/>
        <v>0.15023400115685964</v>
      </c>
    </row>
    <row r="41" spans="1:4" ht="23.25" customHeight="1" thickBot="1" thickTop="1">
      <c r="A41" s="13"/>
      <c r="B41" s="14" t="s">
        <v>8</v>
      </c>
      <c r="C41" s="16">
        <f>SUM(C33:C40)</f>
        <v>703629</v>
      </c>
      <c r="D41" s="33">
        <f>SUM(D33:D40)</f>
        <v>1</v>
      </c>
    </row>
    <row r="42" ht="9.75" customHeight="1" thickTop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spans="1:4" ht="15.75" thickBot="1">
      <c r="A59" s="44" t="s">
        <v>41</v>
      </c>
      <c r="B59" s="44"/>
      <c r="C59" s="44"/>
      <c r="D59" s="44"/>
    </row>
    <row r="60" spans="1:4" ht="16.5" thickBot="1" thickTop="1">
      <c r="A60" s="5" t="s">
        <v>0</v>
      </c>
      <c r="B60" s="6" t="s">
        <v>1</v>
      </c>
      <c r="C60" s="6" t="str">
        <f>C32</f>
        <v>Opérations réelles</v>
      </c>
      <c r="D60" s="15" t="s">
        <v>13</v>
      </c>
    </row>
    <row r="61" spans="1:4" ht="16.5" thickBot="1" thickTop="1">
      <c r="A61" s="29">
        <v>16</v>
      </c>
      <c r="B61" s="25" t="s">
        <v>21</v>
      </c>
      <c r="C61" s="26">
        <v>44180</v>
      </c>
      <c r="D61" s="37">
        <f>C61/$C$64</f>
        <v>0.08597053495155645</v>
      </c>
    </row>
    <row r="62" spans="1:4" ht="15.75" thickTop="1">
      <c r="A62" s="42">
        <v>20</v>
      </c>
      <c r="B62" s="40" t="s">
        <v>45</v>
      </c>
      <c r="C62" s="41">
        <v>34517</v>
      </c>
      <c r="D62" s="37">
        <f>C62/$C$64</f>
        <v>0.06716715606434752</v>
      </c>
    </row>
    <row r="63" spans="1:4" ht="15">
      <c r="A63" s="30">
        <v>23</v>
      </c>
      <c r="B63" s="27" t="s">
        <v>25</v>
      </c>
      <c r="C63" s="28">
        <v>435200</v>
      </c>
      <c r="D63" s="38">
        <f>C63/$C$64</f>
        <v>0.846862308984096</v>
      </c>
    </row>
    <row r="64" spans="1:4" ht="20.25" customHeight="1" thickBot="1">
      <c r="A64" s="12"/>
      <c r="B64" s="18" t="s">
        <v>22</v>
      </c>
      <c r="C64" s="17">
        <f>SUM(C61:C63)</f>
        <v>513897</v>
      </c>
      <c r="D64" s="36">
        <f>SUM(D61:D63)</f>
        <v>1</v>
      </c>
    </row>
    <row r="65" ht="11.25" customHeight="1" thickTop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spans="1:4" ht="15.75" thickBot="1">
      <c r="A81" s="44" t="s">
        <v>40</v>
      </c>
      <c r="B81" s="44"/>
      <c r="C81" s="44"/>
      <c r="D81" s="44"/>
    </row>
    <row r="82" spans="1:4" ht="16.5" thickBot="1" thickTop="1">
      <c r="A82" s="5" t="s">
        <v>0</v>
      </c>
      <c r="B82" s="6" t="s">
        <v>1</v>
      </c>
      <c r="C82" s="6" t="str">
        <f>C60</f>
        <v>Opérations réelles</v>
      </c>
      <c r="D82" s="15" t="s">
        <v>13</v>
      </c>
    </row>
    <row r="83" spans="1:4" ht="18" customHeight="1" thickBot="1" thickTop="1">
      <c r="A83" s="31" t="s">
        <v>34</v>
      </c>
      <c r="B83" s="25" t="s">
        <v>35</v>
      </c>
      <c r="C83" s="26">
        <v>44000</v>
      </c>
      <c r="D83" s="37">
        <f aca="true" t="shared" si="2" ref="D83:D88">C83/$C$89</f>
        <v>0.08562027020978911</v>
      </c>
    </row>
    <row r="84" spans="1:4" ht="18" customHeight="1" thickTop="1">
      <c r="A84" s="39" t="s">
        <v>34</v>
      </c>
      <c r="B84" s="40" t="s">
        <v>38</v>
      </c>
      <c r="C84" s="41">
        <v>60000</v>
      </c>
      <c r="D84" s="37">
        <f t="shared" si="2"/>
        <v>0.11675491392243971</v>
      </c>
    </row>
    <row r="85" spans="1:4" ht="15">
      <c r="A85" s="30">
        <v>13</v>
      </c>
      <c r="B85" s="27" t="s">
        <v>23</v>
      </c>
      <c r="C85" s="28">
        <v>45900</v>
      </c>
      <c r="D85" s="38">
        <f t="shared" si="2"/>
        <v>0.08931750915066639</v>
      </c>
    </row>
    <row r="86" spans="1:4" ht="15">
      <c r="A86" s="30">
        <v>24</v>
      </c>
      <c r="B86" s="27" t="s">
        <v>37</v>
      </c>
      <c r="C86" s="28">
        <v>155000</v>
      </c>
      <c r="D86" s="38">
        <f t="shared" si="2"/>
        <v>0.3016168609663026</v>
      </c>
    </row>
    <row r="87" spans="1:4" ht="15">
      <c r="A87" s="4" t="s">
        <v>36</v>
      </c>
      <c r="B87" s="1" t="s">
        <v>33</v>
      </c>
      <c r="C87" s="11">
        <v>202997</v>
      </c>
      <c r="D87" s="38">
        <f t="shared" si="2"/>
        <v>0.3950149543585582</v>
      </c>
    </row>
    <row r="88" spans="1:4" ht="15.75" thickBot="1">
      <c r="A88" s="30">
        <v>41</v>
      </c>
      <c r="B88" s="27" t="s">
        <v>46</v>
      </c>
      <c r="C88" s="28">
        <v>6000</v>
      </c>
      <c r="D88" s="43">
        <f t="shared" si="2"/>
        <v>0.011675491392243971</v>
      </c>
    </row>
    <row r="89" spans="1:4" ht="18.75" customHeight="1" thickBot="1" thickTop="1">
      <c r="A89" s="13"/>
      <c r="B89" s="19" t="s">
        <v>24</v>
      </c>
      <c r="C89" s="16">
        <f>SUM(C83:C88)</f>
        <v>513897</v>
      </c>
      <c r="D89" s="33">
        <f>SUM(D83:D88)</f>
        <v>0.9999999999999999</v>
      </c>
    </row>
    <row r="90" ht="15.75" thickTop="1"/>
  </sheetData>
  <sheetProtection password="CFB6" sheet="1"/>
  <mergeCells count="5">
    <mergeCell ref="A81:D81"/>
    <mergeCell ref="A1:D1"/>
    <mergeCell ref="A31:D31"/>
    <mergeCell ref="A3:D3"/>
    <mergeCell ref="A59:D59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</dc:creator>
  <cp:keywords/>
  <dc:description/>
  <cp:lastModifiedBy>Didier Marty</cp:lastModifiedBy>
  <dcterms:created xsi:type="dcterms:W3CDTF">2009-05-20T12:03:29Z</dcterms:created>
  <dcterms:modified xsi:type="dcterms:W3CDTF">2021-02-03T10:25:52Z</dcterms:modified>
  <cp:category/>
  <cp:version/>
  <cp:contentType/>
  <cp:contentStatus/>
</cp:coreProperties>
</file>